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46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<sst xmlns="http://schemas.openxmlformats.org/spreadsheetml/2006/main" count="264" uniqueCount="120">
  <si>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</si>
  <si>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</si>
  <si>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</si>
  <si>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</si>
  <si>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</si>
  <si>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</si>
  <si>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</si>
  <si>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</si>
  <si>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</si>
  <si>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</si>
  <si>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</si>
  <si>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</si>
  <si>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</si>
  <si>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</si>
  <si>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</si>
  <si>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</si>
  <si>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</si>
  <si>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</si>
  <si>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</si>
  <si>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</si>
  <si>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</si>
  <si>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</si>
  <si>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</si>
  <si>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</si>
  <si>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</si>
  <si>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</si>
  <si>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</si>
  <si>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</si>
  <si>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</si>
  <si>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</si>
  <si>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</si>
  <si>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</si>
  <si>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</si>
  <si>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</si>
  <si>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</si>
  <si>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</si>
  <si>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</si>
  <si>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</si>
  <si>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</si>
  <si>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</si>
  <si>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</si>
  <si>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</si>
  <si>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</si>
  <si>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</si>
  <si>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</si>
  <si>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</si>
  <si>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</si>
  <si>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</si>
  <si>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</si>
  <si>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</si>
  <si>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</si>
  <si>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</si>
  <si>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</si>
  <si>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</si>
  <si>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</si>
  <si>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</si>
  <si>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</si>
  <si>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</si>
  <si>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</si>
  <si>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</si>
  <si>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</si>
  <si>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</si>
  <si>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</si>
  <si>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</si>
  <si>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</si>
  <si>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</si>
  <si>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</si>
  <si>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</si>
  <si>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</si>
  <si>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1019 KNJIŽNA DJELATNOST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</si>
  <si>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</si>
  <si>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</si>
  <si>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</si>
  <si>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</si>
  <si>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</si>
  <si>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</si>
  <si>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Razdjel 003 UPRAVNI ODJEL ZA DRUŠTVENE DJELATNOSTI</t>
  </si>
  <si>
    <t>Glava 00302 OSNOVNO ŠKOLSTVO</t>
  </si>
  <si>
    <t>Razdjel 004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</si>
  <si>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</si>
  <si>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</si>
  <si>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</si>
  <si>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</si>
  <si>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</si>
  <si>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</si>
  <si>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</si>
  <si>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</si>
  <si>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51 Izdaci za dane zajmove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</si>
  <si>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</si>
  <si>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</si>
  <si>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</si>
  <si>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</si>
  <si>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Glava 00202-33706 JAVNA VATROGASNA POSTROJBA I DVD</t>
  </si>
  <si>
    <t>Glava 00303 PREDŠKOLSKI ODGOJ - VRTIĆI GRADA ŠIBENIKA</t>
  </si>
  <si>
    <t>Glava 00304-33771 MUZEJ GRADA</t>
  </si>
  <si>
    <t>Glava 00305-33675 GRADSKA KNJIŽNICA</t>
  </si>
  <si>
    <t>Glava 00306-33667 HRVATSKO NARODNO KAZALIŠTE U ŠIBENIKU</t>
  </si>
  <si>
    <t>Glava 00307-46132 PROGRAM JAVNIH POTREBA U SPORTU</t>
  </si>
  <si>
    <t>Glava 00308-34081 GALERIJA SV. KRŠEVANA</t>
  </si>
  <si>
    <t>Glava 00201 FINANCIJE</t>
  </si>
  <si>
    <t>Glava 00301 DRUŠTVENE DJELATNOSTI</t>
  </si>
  <si>
    <t>Glava 00401 PROSTORNO PLANIRANJE I ZAŠTITA OKOLIŠA</t>
  </si>
  <si>
    <t>Glava 00701 GOSPODARENJE GRADSKOM IMOVINOM</t>
  </si>
  <si>
    <t xml:space="preserve">    Predsjednik Gradskog vijeća</t>
  </si>
  <si>
    <t>Glava 00309-49489 TVRĐAVA KULTURE ŠIBENIK</t>
  </si>
  <si>
    <t>1059 DJELATNOST TVRĐAVE KULTURE ŠIBENIK</t>
  </si>
  <si>
    <t>922 MANJAK PRIHODA IZ PRETHODNIH GODINA</t>
  </si>
  <si>
    <t>PROJEKCIJE RASHODA I MANJKA GRADA ŠIBENIKA</t>
  </si>
  <si>
    <t>Glava 00310 CENTAR ZA PRUŽANJE USLUGA U ZAJEDNICI</t>
  </si>
  <si>
    <t>1060 DJELATNOST CENTRA ZA PRUŽANJE USLUGA U ZAJEDNICI</t>
  </si>
  <si>
    <t xml:space="preserve">                       PROJEKCIJA GRADA ŠIBENIKA ZA 2018. I 2019. GODINU</t>
  </si>
  <si>
    <t>Prihodi i primici po projekcijama za 2018. i 2019. godinu utvrđuju se kako slijedi:</t>
  </si>
  <si>
    <t>Projekcija 2018.</t>
  </si>
  <si>
    <t>Projekcija 2019.</t>
  </si>
  <si>
    <t>Rashodi i izdaci po projekcijama za 2018. i 2019. godinu utvrđuju se po nositeljima, korisnicima i posebnim namjenama kako slijedi:</t>
  </si>
  <si>
    <t>Proračun Grada Šibenika za 2017. godinu i projekcije za 2018. i 2019. godinu objavit će se u "Službenom glasniku Grada Šibenika", a stupaju na snagu 1. siječnja 2017. godine.</t>
  </si>
  <si>
    <t>Šibenik, 19. prosinca 2016.</t>
  </si>
  <si>
    <t>URBROJ: 2182/01-06-16-4</t>
  </si>
  <si>
    <t xml:space="preserve">                  Ante Rakić,v.r.</t>
  </si>
  <si>
    <t>KLASA: 400-06/16-01/30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</si>
</sst>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44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86"/>
  <sheetViews>
    <sheetView tabSelected="1" zoomScale="130" zoomScaleNormal="130" zoomScalePageLayoutView="0" workbookViewId="0" topLeftCell="A268">
      <selection activeCell="B271" sqref="B271:D271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5.75">
      <c r="B4" s="26" t="s">
        <v>110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7" t="s">
        <v>111</v>
      </c>
      <c r="C10" s="27"/>
      <c r="D10" s="27"/>
    </row>
    <row r="11" ht="15.75" customHeight="1">
      <c r="B11" s="6"/>
    </row>
    <row r="12" ht="15.75" customHeight="1">
      <c r="B12" s="5"/>
    </row>
    <row r="13" spans="2:4" ht="21" customHeight="1">
      <c r="B13" s="22" t="s">
        <v>8</v>
      </c>
      <c r="C13" s="22" t="s">
        <v>112</v>
      </c>
      <c r="D13" s="22" t="s">
        <v>113</v>
      </c>
    </row>
    <row r="14" spans="2:4" ht="36" customHeight="1">
      <c r="B14" s="7" t="s">
        <v>62</v>
      </c>
      <c r="C14" s="8">
        <f>C16+C24+C28</f>
        <v>231700000</v>
      </c>
      <c r="D14" s="8">
        <f>D16+D24+D28</f>
        <v>233600000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220150000</v>
      </c>
      <c r="D16" s="10">
        <f>D17+D18+D19+D20+D21+D22</f>
        <v>221850000</v>
      </c>
    </row>
    <row r="17" spans="2:4" ht="15.75" customHeight="1">
      <c r="B17" s="3" t="s">
        <v>10</v>
      </c>
      <c r="C17" s="4">
        <v>86500000</v>
      </c>
      <c r="D17" s="4">
        <v>87000000</v>
      </c>
    </row>
    <row r="18" spans="2:4" ht="25.5">
      <c r="B18" s="3" t="s">
        <v>16</v>
      </c>
      <c r="C18" s="4">
        <v>55000000</v>
      </c>
      <c r="D18" s="4">
        <v>55500000</v>
      </c>
    </row>
    <row r="19" spans="2:4" ht="15.75" customHeight="1">
      <c r="B19" s="3" t="s">
        <v>11</v>
      </c>
      <c r="C19" s="4">
        <v>14000000</v>
      </c>
      <c r="D19" s="4">
        <v>14500000</v>
      </c>
    </row>
    <row r="20" spans="2:4" ht="25.5">
      <c r="B20" s="3" t="s">
        <v>17</v>
      </c>
      <c r="C20" s="4">
        <v>59000000</v>
      </c>
      <c r="D20" s="4">
        <v>59000000</v>
      </c>
    </row>
    <row r="21" spans="2:4" ht="25.5">
      <c r="B21" s="3" t="s">
        <v>18</v>
      </c>
      <c r="C21" s="4">
        <v>4400000</v>
      </c>
      <c r="D21" s="4">
        <v>4600000</v>
      </c>
    </row>
    <row r="22" spans="2:4" ht="15">
      <c r="B22" s="3" t="s">
        <v>19</v>
      </c>
      <c r="C22" s="4">
        <v>1250000</v>
      </c>
      <c r="D22" s="4">
        <v>1250000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8200000</v>
      </c>
      <c r="D24" s="10">
        <f>D25+D26</f>
        <v>8400000</v>
      </c>
    </row>
    <row r="25" spans="2:4" ht="15.75" customHeight="1">
      <c r="B25" s="3" t="s">
        <v>66</v>
      </c>
      <c r="C25" s="4">
        <v>6400000</v>
      </c>
      <c r="D25" s="4">
        <v>6500000</v>
      </c>
    </row>
    <row r="26" spans="2:4" ht="15.75" customHeight="1">
      <c r="B26" s="3" t="s">
        <v>13</v>
      </c>
      <c r="C26" s="4">
        <v>1800000</v>
      </c>
      <c r="D26" s="4">
        <v>1900000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3350000</v>
      </c>
      <c r="D28" s="10">
        <f>D29</f>
        <v>3350000</v>
      </c>
    </row>
    <row r="29" spans="2:4" ht="15.75" customHeight="1">
      <c r="B29" s="3" t="s">
        <v>15</v>
      </c>
      <c r="C29" s="4">
        <v>3350000</v>
      </c>
      <c r="D29" s="4">
        <v>3350000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9" t="s">
        <v>114</v>
      </c>
      <c r="C39" s="29"/>
      <c r="D39" s="29"/>
    </row>
    <row r="41" spans="2:4" ht="18.75" customHeight="1">
      <c r="B41" s="22" t="s">
        <v>8</v>
      </c>
      <c r="C41" s="22" t="s">
        <v>112</v>
      </c>
      <c r="D41" s="22" t="s">
        <v>113</v>
      </c>
    </row>
    <row r="42" spans="2:4" ht="38.25" customHeight="1">
      <c r="B42" s="7" t="s">
        <v>107</v>
      </c>
      <c r="C42" s="8">
        <f>C43+C57+C79+C184+C203+C252+C227+C266</f>
        <v>231700000</v>
      </c>
      <c r="D42" s="8">
        <f>D43+D57+D79+D184+D203+D252+D227+D266</f>
        <v>233600000</v>
      </c>
    </row>
    <row r="43" spans="2:4" ht="20.25" customHeight="1">
      <c r="B43" s="11" t="s">
        <v>72</v>
      </c>
      <c r="C43" s="12">
        <f>C44+C52</f>
        <v>2550000</v>
      </c>
      <c r="D43" s="12">
        <f>D44+D52</f>
        <v>2550000</v>
      </c>
    </row>
    <row r="44" spans="2:4" ht="15.75">
      <c r="B44" s="11" t="s">
        <v>73</v>
      </c>
      <c r="C44" s="12">
        <f>C45+C48</f>
        <v>2040000</v>
      </c>
      <c r="D44" s="12">
        <f>D45+D48</f>
        <v>2040000</v>
      </c>
    </row>
    <row r="45" spans="2:4" ht="15.75">
      <c r="B45" s="13" t="s">
        <v>23</v>
      </c>
      <c r="C45" s="14">
        <f>C46+C47</f>
        <v>1510000</v>
      </c>
      <c r="D45" s="14">
        <f>D46+D47</f>
        <v>1510000</v>
      </c>
    </row>
    <row r="46" spans="2:4" ht="15">
      <c r="B46" s="15" t="s">
        <v>0</v>
      </c>
      <c r="C46" s="2">
        <v>950000</v>
      </c>
      <c r="D46" s="2">
        <v>950000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530000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200000</v>
      </c>
      <c r="D51" s="2">
        <v>200000</v>
      </c>
    </row>
    <row r="52" spans="2:4" ht="15.75">
      <c r="B52" s="11" t="s">
        <v>74</v>
      </c>
      <c r="C52" s="12">
        <f>C53+C55</f>
        <v>510000</v>
      </c>
      <c r="D52" s="12">
        <f>D53+D55</f>
        <v>510000</v>
      </c>
    </row>
    <row r="53" spans="2:4" ht="15.75">
      <c r="B53" s="13" t="s">
        <v>25</v>
      </c>
      <c r="C53" s="14">
        <f>C54</f>
        <v>60000</v>
      </c>
      <c r="D53" s="14">
        <f>D54</f>
        <v>60000</v>
      </c>
    </row>
    <row r="54" spans="2:4" ht="15">
      <c r="B54" s="15" t="s">
        <v>0</v>
      </c>
      <c r="C54" s="2">
        <v>60000</v>
      </c>
      <c r="D54" s="2">
        <v>60000</v>
      </c>
    </row>
    <row r="55" spans="2:4" ht="15.75">
      <c r="B55" s="13" t="s">
        <v>26</v>
      </c>
      <c r="C55" s="14">
        <f>C56</f>
        <v>450000</v>
      </c>
      <c r="D55" s="14">
        <f>D56</f>
        <v>450000</v>
      </c>
    </row>
    <row r="56" spans="2:4" ht="15">
      <c r="B56" s="15" t="s">
        <v>0</v>
      </c>
      <c r="C56" s="2">
        <v>450000</v>
      </c>
      <c r="D56" s="2">
        <v>450000</v>
      </c>
    </row>
    <row r="57" spans="2:4" ht="22.5" customHeight="1">
      <c r="B57" s="11" t="s">
        <v>75</v>
      </c>
      <c r="C57" s="12">
        <f>C58+C70</f>
        <v>48856000</v>
      </c>
      <c r="D57" s="12">
        <f>D58+D70</f>
        <v>48886000</v>
      </c>
    </row>
    <row r="58" spans="2:4" ht="15.75">
      <c r="B58" s="11" t="s">
        <v>99</v>
      </c>
      <c r="C58" s="12">
        <f>C59</f>
        <v>34582000</v>
      </c>
      <c r="D58" s="12">
        <f>D59</f>
        <v>34612000</v>
      </c>
    </row>
    <row r="59" spans="2:4" ht="15.75">
      <c r="B59" s="13" t="s">
        <v>27</v>
      </c>
      <c r="C59" s="14">
        <f>SUM(C60:C69)</f>
        <v>34582000</v>
      </c>
      <c r="D59" s="14">
        <f>SUM(D60:D69)</f>
        <v>34612000</v>
      </c>
    </row>
    <row r="60" spans="2:4" ht="15">
      <c r="B60" s="15" t="s">
        <v>2</v>
      </c>
      <c r="C60" s="2">
        <v>13650000</v>
      </c>
      <c r="D60" s="2">
        <v>13650000</v>
      </c>
    </row>
    <row r="61" spans="2:4" ht="15">
      <c r="B61" s="15" t="s">
        <v>0</v>
      </c>
      <c r="C61" s="2">
        <v>8526000</v>
      </c>
      <c r="D61" s="2">
        <v>8556000</v>
      </c>
    </row>
    <row r="62" spans="2:4" ht="15">
      <c r="B62" s="15" t="s">
        <v>3</v>
      </c>
      <c r="C62" s="2">
        <v>1640000</v>
      </c>
      <c r="D62" s="2">
        <v>1640000</v>
      </c>
    </row>
    <row r="63" spans="2:4" ht="15">
      <c r="B63" s="15" t="s">
        <v>6</v>
      </c>
      <c r="C63" s="2">
        <v>3400000</v>
      </c>
      <c r="D63" s="2">
        <v>3400000</v>
      </c>
    </row>
    <row r="64" spans="2:4" ht="15">
      <c r="B64" s="15" t="s">
        <v>20</v>
      </c>
      <c r="C64" s="2">
        <v>1100000</v>
      </c>
      <c r="D64" s="2">
        <v>1100000</v>
      </c>
    </row>
    <row r="65" spans="2:4" ht="15">
      <c r="B65" s="15" t="s">
        <v>1</v>
      </c>
      <c r="C65" s="2">
        <v>411000</v>
      </c>
      <c r="D65" s="2">
        <v>411000</v>
      </c>
    </row>
    <row r="66" spans="2:4" ht="15">
      <c r="B66" s="15" t="s">
        <v>21</v>
      </c>
      <c r="C66" s="2">
        <v>25000</v>
      </c>
      <c r="D66" s="2">
        <v>25000</v>
      </c>
    </row>
    <row r="67" spans="2:4" ht="15">
      <c r="B67" s="15" t="s">
        <v>4</v>
      </c>
      <c r="C67" s="2">
        <v>630000</v>
      </c>
      <c r="D67" s="2">
        <v>630000</v>
      </c>
    </row>
    <row r="68" spans="2:4" ht="15">
      <c r="B68" s="15" t="s">
        <v>87</v>
      </c>
      <c r="C68" s="2">
        <v>2500000</v>
      </c>
      <c r="D68" s="2">
        <v>2500000</v>
      </c>
    </row>
    <row r="69" spans="2:4" ht="15">
      <c r="B69" s="15" t="s">
        <v>22</v>
      </c>
      <c r="C69" s="2">
        <v>2700000</v>
      </c>
      <c r="D69" s="2">
        <v>2700000</v>
      </c>
    </row>
    <row r="70" spans="2:4" ht="25.5">
      <c r="B70" s="11" t="s">
        <v>92</v>
      </c>
      <c r="C70" s="12">
        <f>C71</f>
        <v>14274000</v>
      </c>
      <c r="D70" s="12">
        <f>D71</f>
        <v>14274000</v>
      </c>
    </row>
    <row r="71" spans="2:4" ht="15.75">
      <c r="B71" s="13" t="s">
        <v>28</v>
      </c>
      <c r="C71" s="14">
        <f>SUM(C72:C77)</f>
        <v>14274000</v>
      </c>
      <c r="D71" s="14">
        <f>SUM(D72:D77)</f>
        <v>14274000</v>
      </c>
    </row>
    <row r="72" spans="2:4" ht="15">
      <c r="B72" s="15" t="s">
        <v>2</v>
      </c>
      <c r="C72" s="2">
        <v>8600000</v>
      </c>
      <c r="D72" s="2">
        <v>8600000</v>
      </c>
    </row>
    <row r="73" spans="2:4" ht="15">
      <c r="B73" s="15" t="s">
        <v>0</v>
      </c>
      <c r="C73" s="2">
        <v>1267000</v>
      </c>
      <c r="D73" s="2">
        <v>1267000</v>
      </c>
    </row>
    <row r="74" spans="2:4" ht="15">
      <c r="B74" s="15" t="s">
        <v>3</v>
      </c>
      <c r="C74" s="2">
        <v>2000</v>
      </c>
      <c r="D74" s="2">
        <v>2000</v>
      </c>
    </row>
    <row r="75" spans="2:4" ht="22.5">
      <c r="B75" s="15" t="s">
        <v>7</v>
      </c>
      <c r="C75" s="2">
        <v>135000</v>
      </c>
      <c r="D75" s="2">
        <v>135000</v>
      </c>
    </row>
    <row r="76" spans="2:4" ht="15">
      <c r="B76" s="15" t="s">
        <v>1</v>
      </c>
      <c r="C76" s="2">
        <v>2200000</v>
      </c>
      <c r="D76" s="2">
        <v>2200000</v>
      </c>
    </row>
    <row r="77" spans="2:4" ht="15">
      <c r="B77" s="15" t="s">
        <v>4</v>
      </c>
      <c r="C77" s="2">
        <v>2070000</v>
      </c>
      <c r="D77" s="2">
        <v>2070000</v>
      </c>
    </row>
    <row r="78" spans="2:4" ht="18.75" customHeight="1">
      <c r="B78" s="22" t="s">
        <v>8</v>
      </c>
      <c r="C78" s="22" t="s">
        <v>112</v>
      </c>
      <c r="D78" s="22" t="s">
        <v>113</v>
      </c>
    </row>
    <row r="79" spans="2:4" ht="22.5" customHeight="1">
      <c r="B79" s="11" t="s">
        <v>76</v>
      </c>
      <c r="C79" s="12">
        <f>C80+C103+C112+C120+C131+C138+C150+C164+C170+C178</f>
        <v>96099000</v>
      </c>
      <c r="D79" s="12">
        <f>D80+D103+D112+D120+D131+D138+D150+D164+D170+D178</f>
        <v>91819000</v>
      </c>
    </row>
    <row r="80" spans="2:4" ht="28.5" customHeight="1">
      <c r="B80" s="11" t="s">
        <v>100</v>
      </c>
      <c r="C80" s="12">
        <f>C81+C84+C87+C90+C92+C95+C97+C101</f>
        <v>10350000</v>
      </c>
      <c r="D80" s="12">
        <f>D81+D84+D87+D90+D92+D95+D97+D101</f>
        <v>10350000</v>
      </c>
    </row>
    <row r="81" spans="2:4" ht="15.75">
      <c r="B81" s="13" t="s">
        <v>29</v>
      </c>
      <c r="C81" s="14">
        <f>C83+C82</f>
        <v>275000</v>
      </c>
      <c r="D81" s="14">
        <f>D83+D82</f>
        <v>275000</v>
      </c>
    </row>
    <row r="82" spans="2:4" ht="15">
      <c r="B82" s="15" t="s">
        <v>0</v>
      </c>
      <c r="C82" s="2">
        <v>20000</v>
      </c>
      <c r="D82" s="2">
        <v>20000</v>
      </c>
    </row>
    <row r="83" spans="2:4" ht="15">
      <c r="B83" s="15" t="s">
        <v>1</v>
      </c>
      <c r="C83" s="2">
        <v>255000</v>
      </c>
      <c r="D83" s="2">
        <v>255000</v>
      </c>
    </row>
    <row r="84" spans="2:4" ht="15.75">
      <c r="B84" s="13" t="s">
        <v>30</v>
      </c>
      <c r="C84" s="14">
        <f>C86+C85</f>
        <v>1000000</v>
      </c>
      <c r="D84" s="14">
        <f>D86+D85</f>
        <v>1000000</v>
      </c>
    </row>
    <row r="85" spans="2:4" ht="15">
      <c r="B85" s="15" t="s">
        <v>0</v>
      </c>
      <c r="C85" s="2">
        <v>650000</v>
      </c>
      <c r="D85" s="2">
        <v>650000</v>
      </c>
    </row>
    <row r="86" spans="2:4" ht="15">
      <c r="B86" s="15" t="s">
        <v>1</v>
      </c>
      <c r="C86" s="2">
        <v>350000</v>
      </c>
      <c r="D86" s="2">
        <v>350000</v>
      </c>
    </row>
    <row r="87" spans="2:4" ht="15.75">
      <c r="B87" s="13" t="s">
        <v>31</v>
      </c>
      <c r="C87" s="14">
        <f>C88++C89</f>
        <v>3090000</v>
      </c>
      <c r="D87" s="14">
        <f>D88++D89</f>
        <v>3090000</v>
      </c>
    </row>
    <row r="88" spans="2:4" ht="15">
      <c r="B88" s="15" t="s">
        <v>1</v>
      </c>
      <c r="C88" s="2">
        <v>590000</v>
      </c>
      <c r="D88" s="2">
        <v>590000</v>
      </c>
    </row>
    <row r="89" spans="2:4" ht="15">
      <c r="B89" s="15" t="s">
        <v>5</v>
      </c>
      <c r="C89" s="2">
        <v>2500000</v>
      </c>
      <c r="D89" s="2">
        <v>2500000</v>
      </c>
    </row>
    <row r="90" spans="2:4" ht="15.75">
      <c r="B90" s="13" t="s">
        <v>32</v>
      </c>
      <c r="C90" s="14">
        <f>C91</f>
        <v>740000</v>
      </c>
      <c r="D90" s="14">
        <f>D91</f>
        <v>740000</v>
      </c>
    </row>
    <row r="91" spans="2:4" ht="15">
      <c r="B91" s="15" t="s">
        <v>0</v>
      </c>
      <c r="C91" s="2">
        <v>740000</v>
      </c>
      <c r="D91" s="2">
        <v>740000</v>
      </c>
    </row>
    <row r="92" spans="2:4" ht="15.75">
      <c r="B92" s="13" t="s">
        <v>33</v>
      </c>
      <c r="C92" s="14">
        <f>C93+C94</f>
        <v>3800000</v>
      </c>
      <c r="D92" s="14">
        <f>D93+D94</f>
        <v>3800000</v>
      </c>
    </row>
    <row r="93" spans="2:4" ht="22.5">
      <c r="B93" s="15" t="s">
        <v>7</v>
      </c>
      <c r="C93" s="2">
        <v>3750000</v>
      </c>
      <c r="D93" s="2">
        <v>3750000</v>
      </c>
    </row>
    <row r="94" spans="2:4" ht="15">
      <c r="B94" s="15" t="s">
        <v>1</v>
      </c>
      <c r="C94" s="2">
        <v>50000</v>
      </c>
      <c r="D94" s="2">
        <v>50000</v>
      </c>
    </row>
    <row r="95" spans="2:4" ht="15.75">
      <c r="B95" s="13" t="s">
        <v>34</v>
      </c>
      <c r="C95" s="14">
        <f>C96</f>
        <v>230000</v>
      </c>
      <c r="D95" s="14">
        <f>D96</f>
        <v>230000</v>
      </c>
    </row>
    <row r="96" spans="2:4" ht="15">
      <c r="B96" s="15" t="s">
        <v>1</v>
      </c>
      <c r="C96" s="2">
        <v>230000</v>
      </c>
      <c r="D96" s="2">
        <v>230000</v>
      </c>
    </row>
    <row r="97" spans="2:4" ht="15.75">
      <c r="B97" s="13" t="s">
        <v>35</v>
      </c>
      <c r="C97" s="14">
        <f>C99+C100+C98</f>
        <v>465000</v>
      </c>
      <c r="D97" s="14">
        <f>D99+D100+D98</f>
        <v>465000</v>
      </c>
    </row>
    <row r="98" spans="2:4" ht="15">
      <c r="B98" s="15" t="s">
        <v>0</v>
      </c>
      <c r="C98" s="2">
        <v>10000</v>
      </c>
      <c r="D98" s="2">
        <v>10000</v>
      </c>
    </row>
    <row r="99" spans="2:4" ht="22.5">
      <c r="B99" s="15" t="s">
        <v>7</v>
      </c>
      <c r="C99" s="2">
        <v>350000</v>
      </c>
      <c r="D99" s="2">
        <v>350000</v>
      </c>
    </row>
    <row r="100" spans="2:4" ht="15">
      <c r="B100" s="15" t="s">
        <v>1</v>
      </c>
      <c r="C100" s="2">
        <v>105000</v>
      </c>
      <c r="D100" s="2">
        <v>105000</v>
      </c>
    </row>
    <row r="101" spans="2:4" ht="15.75">
      <c r="B101" s="13" t="s">
        <v>70</v>
      </c>
      <c r="C101" s="14">
        <f>C102</f>
        <v>750000</v>
      </c>
      <c r="D101" s="14">
        <f>D102</f>
        <v>750000</v>
      </c>
    </row>
    <row r="102" spans="2:4" ht="15">
      <c r="B102" s="15" t="s">
        <v>1</v>
      </c>
      <c r="C102" s="2">
        <v>750000</v>
      </c>
      <c r="D102" s="2">
        <v>750000</v>
      </c>
    </row>
    <row r="103" spans="2:4" ht="15.75">
      <c r="B103" s="11" t="s">
        <v>77</v>
      </c>
      <c r="C103" s="12">
        <f>C104+C109</f>
        <v>16878000</v>
      </c>
      <c r="D103" s="12">
        <f>D104+D109</f>
        <v>16878000</v>
      </c>
    </row>
    <row r="104" spans="2:4" ht="15.75">
      <c r="B104" s="13" t="s">
        <v>36</v>
      </c>
      <c r="C104" s="14">
        <f>C106+C105+C107+C108</f>
        <v>11508000</v>
      </c>
      <c r="D104" s="14">
        <f>D106+D105+D107+D108</f>
        <v>11508000</v>
      </c>
    </row>
    <row r="105" spans="2:4" ht="15">
      <c r="B105" s="15" t="s">
        <v>2</v>
      </c>
      <c r="C105" s="2">
        <v>1756000</v>
      </c>
      <c r="D105" s="2">
        <v>1756000</v>
      </c>
    </row>
    <row r="106" spans="2:4" ht="15">
      <c r="B106" s="15" t="s">
        <v>0</v>
      </c>
      <c r="C106" s="2">
        <v>9664000</v>
      </c>
      <c r="D106" s="2">
        <v>9664000</v>
      </c>
    </row>
    <row r="107" spans="2:4" ht="15">
      <c r="B107" s="15" t="s">
        <v>3</v>
      </c>
      <c r="C107" s="2">
        <v>20000</v>
      </c>
      <c r="D107" s="2">
        <v>20000</v>
      </c>
    </row>
    <row r="108" spans="2:4" ht="22.5">
      <c r="B108" s="15" t="s">
        <v>7</v>
      </c>
      <c r="C108" s="2">
        <v>68000</v>
      </c>
      <c r="D108" s="2">
        <v>68000</v>
      </c>
    </row>
    <row r="109" spans="2:4" ht="15.75">
      <c r="B109" s="13" t="s">
        <v>37</v>
      </c>
      <c r="C109" s="14">
        <f>C110+C111</f>
        <v>5370000</v>
      </c>
      <c r="D109" s="14">
        <f>D110+D111</f>
        <v>5370000</v>
      </c>
    </row>
    <row r="110" spans="2:4" ht="15">
      <c r="B110" s="15" t="s">
        <v>4</v>
      </c>
      <c r="C110" s="2">
        <v>4270000</v>
      </c>
      <c r="D110" s="2">
        <v>4270000</v>
      </c>
    </row>
    <row r="111" spans="2:4" ht="15">
      <c r="B111" s="15" t="s">
        <v>5</v>
      </c>
      <c r="C111" s="2">
        <v>1100000</v>
      </c>
      <c r="D111" s="2">
        <v>1100000</v>
      </c>
    </row>
    <row r="112" spans="2:4" ht="25.5">
      <c r="B112" s="11" t="s">
        <v>93</v>
      </c>
      <c r="C112" s="12">
        <f>C113</f>
        <v>30051000</v>
      </c>
      <c r="D112" s="12">
        <f>D113</f>
        <v>30051000</v>
      </c>
    </row>
    <row r="113" spans="2:4" ht="27" customHeight="1">
      <c r="B113" s="13" t="s">
        <v>38</v>
      </c>
      <c r="C113" s="14">
        <f>SUM(C114:C119)</f>
        <v>30051000</v>
      </c>
      <c r="D113" s="14">
        <f>SUM(D114:D119)</f>
        <v>30051000</v>
      </c>
    </row>
    <row r="114" spans="2:4" ht="15">
      <c r="B114" s="15" t="s">
        <v>2</v>
      </c>
      <c r="C114" s="2">
        <v>18100000</v>
      </c>
      <c r="D114" s="2">
        <v>18100000</v>
      </c>
    </row>
    <row r="115" spans="2:4" ht="15">
      <c r="B115" s="15" t="s">
        <v>0</v>
      </c>
      <c r="C115" s="2">
        <v>10977000</v>
      </c>
      <c r="D115" s="2">
        <v>10977000</v>
      </c>
    </row>
    <row r="116" spans="2:4" ht="15">
      <c r="B116" s="15" t="s">
        <v>3</v>
      </c>
      <c r="C116" s="2">
        <v>94000</v>
      </c>
      <c r="D116" s="2">
        <v>94000</v>
      </c>
    </row>
    <row r="117" spans="2:4" ht="15">
      <c r="B117" s="15" t="s">
        <v>1</v>
      </c>
      <c r="C117" s="2">
        <v>30000</v>
      </c>
      <c r="D117" s="2">
        <v>30000</v>
      </c>
    </row>
    <row r="118" spans="2:4" ht="15">
      <c r="B118" s="15" t="s">
        <v>4</v>
      </c>
      <c r="C118" s="2">
        <v>550000</v>
      </c>
      <c r="D118" s="2">
        <v>550000</v>
      </c>
    </row>
    <row r="119" spans="2:4" ht="15">
      <c r="B119" s="15" t="s">
        <v>5</v>
      </c>
      <c r="C119" s="2">
        <v>300000</v>
      </c>
      <c r="D119" s="2">
        <v>300000</v>
      </c>
    </row>
    <row r="120" spans="2:4" ht="15.75">
      <c r="B120" s="11" t="s">
        <v>94</v>
      </c>
      <c r="C120" s="12">
        <f>C121+C126</f>
        <v>6693000</v>
      </c>
      <c r="D120" s="12">
        <f>D121+D126</f>
        <v>2993000</v>
      </c>
    </row>
    <row r="121" spans="2:4" ht="15.75">
      <c r="B121" s="13" t="s">
        <v>39</v>
      </c>
      <c r="C121" s="14">
        <f>SUM(C122:C124)</f>
        <v>2580000</v>
      </c>
      <c r="D121" s="14">
        <f>SUM(D122:D124)</f>
        <v>2580000</v>
      </c>
    </row>
    <row r="122" spans="2:4" ht="15">
      <c r="B122" s="15" t="s">
        <v>2</v>
      </c>
      <c r="C122" s="2">
        <v>1913000</v>
      </c>
      <c r="D122" s="2">
        <v>1913000</v>
      </c>
    </row>
    <row r="123" spans="2:4" ht="15">
      <c r="B123" s="15" t="s">
        <v>0</v>
      </c>
      <c r="C123" s="2">
        <v>642000</v>
      </c>
      <c r="D123" s="2">
        <v>642000</v>
      </c>
    </row>
    <row r="124" spans="2:4" ht="15">
      <c r="B124" s="15" t="s">
        <v>4</v>
      </c>
      <c r="C124" s="2">
        <v>25000</v>
      </c>
      <c r="D124" s="2">
        <v>25000</v>
      </c>
    </row>
    <row r="125" spans="2:4" ht="18.75" customHeight="1">
      <c r="B125" s="22" t="s">
        <v>8</v>
      </c>
      <c r="C125" s="22" t="s">
        <v>112</v>
      </c>
      <c r="D125" s="22" t="s">
        <v>113</v>
      </c>
    </row>
    <row r="126" spans="2:4" ht="15.75">
      <c r="B126" s="13" t="s">
        <v>40</v>
      </c>
      <c r="C126" s="14">
        <f>SUM(C127:C130)</f>
        <v>4113000</v>
      </c>
      <c r="D126" s="14">
        <f>SUM(D127:D130)</f>
        <v>413000</v>
      </c>
    </row>
    <row r="127" spans="2:4" ht="15">
      <c r="B127" s="15" t="s">
        <v>0</v>
      </c>
      <c r="C127" s="2">
        <v>363000</v>
      </c>
      <c r="D127" s="2">
        <v>363000</v>
      </c>
    </row>
    <row r="128" spans="2:4" ht="15">
      <c r="B128" s="15" t="s">
        <v>21</v>
      </c>
      <c r="C128" s="2">
        <v>700000</v>
      </c>
      <c r="D128" s="2">
        <v>0</v>
      </c>
    </row>
    <row r="129" spans="2:4" ht="15">
      <c r="B129" s="15" t="s">
        <v>4</v>
      </c>
      <c r="C129" s="2">
        <v>50000</v>
      </c>
      <c r="D129" s="2">
        <v>50000</v>
      </c>
    </row>
    <row r="130" spans="2:4" ht="15">
      <c r="B130" s="15" t="s">
        <v>5</v>
      </c>
      <c r="C130" s="2">
        <v>3000000</v>
      </c>
      <c r="D130" s="2">
        <v>0</v>
      </c>
    </row>
    <row r="131" spans="2:4" ht="15.75">
      <c r="B131" s="11" t="s">
        <v>95</v>
      </c>
      <c r="C131" s="12">
        <f>C132+C136</f>
        <v>5675000</v>
      </c>
      <c r="D131" s="12">
        <f>D132+D136</f>
        <v>5675000</v>
      </c>
    </row>
    <row r="132" spans="2:4" ht="15.75">
      <c r="B132" s="13" t="s">
        <v>69</v>
      </c>
      <c r="C132" s="14">
        <f>SUM(C133:C135)</f>
        <v>5605000</v>
      </c>
      <c r="D132" s="14">
        <f>SUM(D133:D135)</f>
        <v>5605000</v>
      </c>
    </row>
    <row r="133" spans="2:4" ht="15">
      <c r="B133" s="15" t="s">
        <v>2</v>
      </c>
      <c r="C133" s="2">
        <v>3382000</v>
      </c>
      <c r="D133" s="2">
        <v>3382000</v>
      </c>
    </row>
    <row r="134" spans="2:4" ht="15">
      <c r="B134" s="15" t="s">
        <v>0</v>
      </c>
      <c r="C134" s="2">
        <v>1323000</v>
      </c>
      <c r="D134" s="2">
        <v>1323000</v>
      </c>
    </row>
    <row r="135" spans="2:4" ht="15">
      <c r="B135" s="15" t="s">
        <v>4</v>
      </c>
      <c r="C135" s="2">
        <v>900000</v>
      </c>
      <c r="D135" s="2">
        <v>900000</v>
      </c>
    </row>
    <row r="136" spans="2:4" ht="15.75">
      <c r="B136" s="13" t="s">
        <v>41</v>
      </c>
      <c r="C136" s="14">
        <f>C137</f>
        <v>70000</v>
      </c>
      <c r="D136" s="14">
        <f>D137</f>
        <v>70000</v>
      </c>
    </row>
    <row r="137" spans="2:4" ht="15">
      <c r="B137" s="15" t="s">
        <v>0</v>
      </c>
      <c r="C137" s="2">
        <v>70000</v>
      </c>
      <c r="D137" s="2">
        <v>70000</v>
      </c>
    </row>
    <row r="138" spans="2:4" ht="25.5">
      <c r="B138" s="11" t="s">
        <v>96</v>
      </c>
      <c r="C138" s="12">
        <f>C139+C143+C145+C147</f>
        <v>7274000</v>
      </c>
      <c r="D138" s="12">
        <f>D139+D143+D145+D147</f>
        <v>7274000</v>
      </c>
    </row>
    <row r="139" spans="2:4" ht="15.75">
      <c r="B139" s="13" t="s">
        <v>42</v>
      </c>
      <c r="C139" s="14">
        <f>SUM(C140:C142)</f>
        <v>3310000</v>
      </c>
      <c r="D139" s="14">
        <f>SUM(D140:D142)</f>
        <v>3310000</v>
      </c>
    </row>
    <row r="140" spans="2:4" ht="15">
      <c r="B140" s="15" t="s">
        <v>2</v>
      </c>
      <c r="C140" s="2">
        <v>2410000</v>
      </c>
      <c r="D140" s="2">
        <v>2410000</v>
      </c>
    </row>
    <row r="141" spans="2:4" ht="15">
      <c r="B141" s="15" t="s">
        <v>0</v>
      </c>
      <c r="C141" s="2">
        <v>850000</v>
      </c>
      <c r="D141" s="2">
        <v>850000</v>
      </c>
    </row>
    <row r="142" spans="2:4" ht="15">
      <c r="B142" s="15" t="s">
        <v>4</v>
      </c>
      <c r="C142" s="2">
        <v>50000</v>
      </c>
      <c r="D142" s="2">
        <v>50000</v>
      </c>
    </row>
    <row r="143" spans="2:4" ht="15.75">
      <c r="B143" s="13" t="s">
        <v>43</v>
      </c>
      <c r="C143" s="14">
        <f>C144</f>
        <v>1487000</v>
      </c>
      <c r="D143" s="14">
        <f>D144</f>
        <v>1487000</v>
      </c>
    </row>
    <row r="144" spans="2:4" ht="15">
      <c r="B144" s="15" t="s">
        <v>0</v>
      </c>
      <c r="C144" s="2">
        <v>1487000</v>
      </c>
      <c r="D144" s="2">
        <v>1487000</v>
      </c>
    </row>
    <row r="145" spans="2:4" ht="15.75">
      <c r="B145" s="13" t="s">
        <v>44</v>
      </c>
      <c r="C145" s="14">
        <f>C146</f>
        <v>205000</v>
      </c>
      <c r="D145" s="14">
        <f>D146</f>
        <v>205000</v>
      </c>
    </row>
    <row r="146" spans="2:4" ht="15">
      <c r="B146" s="15" t="s">
        <v>0</v>
      </c>
      <c r="C146" s="2">
        <v>205000</v>
      </c>
      <c r="D146" s="2">
        <v>205000</v>
      </c>
    </row>
    <row r="147" spans="2:4" ht="15.75">
      <c r="B147" s="13" t="s">
        <v>45</v>
      </c>
      <c r="C147" s="14">
        <f>C148+C149</f>
        <v>2272000</v>
      </c>
      <c r="D147" s="14">
        <f>D148+D149</f>
        <v>2272000</v>
      </c>
    </row>
    <row r="148" spans="2:4" ht="15">
      <c r="B148" s="15" t="s">
        <v>0</v>
      </c>
      <c r="C148" s="2">
        <v>2172000</v>
      </c>
      <c r="D148" s="2">
        <v>2172000</v>
      </c>
    </row>
    <row r="149" spans="2:4" ht="15">
      <c r="B149" s="15" t="s">
        <v>4</v>
      </c>
      <c r="C149" s="2">
        <v>100000</v>
      </c>
      <c r="D149" s="2">
        <v>100000</v>
      </c>
    </row>
    <row r="150" spans="2:4" ht="15.75">
      <c r="B150" s="11" t="s">
        <v>97</v>
      </c>
      <c r="C150" s="12">
        <f>C151+C154+C161</f>
        <v>11908000</v>
      </c>
      <c r="D150" s="12">
        <f>D151+D154+D161</f>
        <v>11328000</v>
      </c>
    </row>
    <row r="151" spans="2:4" ht="15.75">
      <c r="B151" s="13" t="s">
        <v>46</v>
      </c>
      <c r="C151" s="14">
        <f>C152+C153</f>
        <v>4600000</v>
      </c>
      <c r="D151" s="14">
        <f>D152+D153</f>
        <v>4600000</v>
      </c>
    </row>
    <row r="152" spans="2:4" ht="22.5">
      <c r="B152" s="15" t="s">
        <v>7</v>
      </c>
      <c r="C152" s="2">
        <v>50000</v>
      </c>
      <c r="D152" s="2">
        <v>50000</v>
      </c>
    </row>
    <row r="153" spans="2:4" ht="15">
      <c r="B153" s="15" t="s">
        <v>1</v>
      </c>
      <c r="C153" s="2">
        <v>4550000</v>
      </c>
      <c r="D153" s="2">
        <v>4550000</v>
      </c>
    </row>
    <row r="154" spans="2:4" ht="15.75">
      <c r="B154" s="13" t="s">
        <v>47</v>
      </c>
      <c r="C154" s="14">
        <f>SUM(C155:C160)</f>
        <v>7043000</v>
      </c>
      <c r="D154" s="14">
        <f>SUM(D155:D160)</f>
        <v>6463000</v>
      </c>
    </row>
    <row r="155" spans="2:4" ht="15">
      <c r="B155" s="15" t="s">
        <v>2</v>
      </c>
      <c r="C155" s="2">
        <v>3116000</v>
      </c>
      <c r="D155" s="2">
        <v>3116000</v>
      </c>
    </row>
    <row r="156" spans="2:4" ht="15">
      <c r="B156" s="15" t="s">
        <v>0</v>
      </c>
      <c r="C156" s="2">
        <v>2767000</v>
      </c>
      <c r="D156" s="2">
        <v>2767000</v>
      </c>
    </row>
    <row r="157" spans="2:4" ht="15">
      <c r="B157" s="15" t="s">
        <v>3</v>
      </c>
      <c r="C157" s="2">
        <v>180000</v>
      </c>
      <c r="D157" s="2">
        <v>180000</v>
      </c>
    </row>
    <row r="158" spans="2:4" ht="15">
      <c r="B158" s="15" t="s">
        <v>4</v>
      </c>
      <c r="C158" s="2">
        <v>100000</v>
      </c>
      <c r="D158" s="2">
        <v>100000</v>
      </c>
    </row>
    <row r="159" spans="2:4" ht="15">
      <c r="B159" s="15" t="s">
        <v>5</v>
      </c>
      <c r="C159" s="2">
        <v>300000</v>
      </c>
      <c r="D159" s="2">
        <v>300000</v>
      </c>
    </row>
    <row r="160" spans="2:4" ht="15">
      <c r="B160" s="15" t="s">
        <v>22</v>
      </c>
      <c r="C160" s="2">
        <v>580000</v>
      </c>
      <c r="D160" s="2">
        <v>0</v>
      </c>
    </row>
    <row r="161" spans="2:4" ht="15.75">
      <c r="B161" s="13" t="s">
        <v>48</v>
      </c>
      <c r="C161" s="14">
        <f>C163+C162</f>
        <v>265000</v>
      </c>
      <c r="D161" s="14">
        <f>D163+D162</f>
        <v>265000</v>
      </c>
    </row>
    <row r="162" spans="2:4" ht="15">
      <c r="B162" s="15" t="s">
        <v>0</v>
      </c>
      <c r="C162" s="2">
        <v>50000</v>
      </c>
      <c r="D162" s="2">
        <v>50000</v>
      </c>
    </row>
    <row r="163" spans="2:4" ht="15">
      <c r="B163" s="15" t="s">
        <v>1</v>
      </c>
      <c r="C163" s="2">
        <v>215000</v>
      </c>
      <c r="D163" s="2">
        <v>215000</v>
      </c>
    </row>
    <row r="164" spans="2:4" ht="15.75">
      <c r="B164" s="11" t="s">
        <v>98</v>
      </c>
      <c r="C164" s="12">
        <f>C165</f>
        <v>367000</v>
      </c>
      <c r="D164" s="12">
        <f>D165</f>
        <v>367000</v>
      </c>
    </row>
    <row r="165" spans="2:4" ht="15.75">
      <c r="B165" s="13" t="s">
        <v>88</v>
      </c>
      <c r="C165" s="14">
        <f>SUM(C166:C168)</f>
        <v>367000</v>
      </c>
      <c r="D165" s="14">
        <f>SUM(D166:D168)</f>
        <v>367000</v>
      </c>
    </row>
    <row r="166" spans="2:4" ht="15">
      <c r="B166" s="15" t="s">
        <v>2</v>
      </c>
      <c r="C166" s="2">
        <v>146000</v>
      </c>
      <c r="D166" s="2">
        <v>146000</v>
      </c>
    </row>
    <row r="167" spans="2:4" ht="15">
      <c r="B167" s="15" t="s">
        <v>0</v>
      </c>
      <c r="C167" s="2">
        <v>220000</v>
      </c>
      <c r="D167" s="2">
        <v>220000</v>
      </c>
    </row>
    <row r="168" spans="2:4" ht="15">
      <c r="B168" s="15" t="s">
        <v>3</v>
      </c>
      <c r="C168" s="2">
        <v>1000</v>
      </c>
      <c r="D168" s="2">
        <v>1000</v>
      </c>
    </row>
    <row r="169" spans="2:4" ht="19.5" customHeight="1">
      <c r="B169" s="22" t="s">
        <v>8</v>
      </c>
      <c r="C169" s="22" t="s">
        <v>112</v>
      </c>
      <c r="D169" s="22" t="s">
        <v>113</v>
      </c>
    </row>
    <row r="170" spans="2:4" ht="15.75">
      <c r="B170" s="11" t="s">
        <v>104</v>
      </c>
      <c r="C170" s="12">
        <f>C171</f>
        <v>6249000</v>
      </c>
      <c r="D170" s="12">
        <f>D171</f>
        <v>6249000</v>
      </c>
    </row>
    <row r="171" spans="2:4" ht="15.75">
      <c r="B171" s="13" t="s">
        <v>105</v>
      </c>
      <c r="C171" s="14">
        <f>SUM(C172:C177)</f>
        <v>6249000</v>
      </c>
      <c r="D171" s="14">
        <f>SUM(D172:D177)</f>
        <v>6249000</v>
      </c>
    </row>
    <row r="172" spans="2:4" ht="15">
      <c r="B172" s="15" t="s">
        <v>2</v>
      </c>
      <c r="C172" s="2">
        <v>1722000</v>
      </c>
      <c r="D172" s="2">
        <v>1722000</v>
      </c>
    </row>
    <row r="173" spans="2:4" ht="15">
      <c r="B173" s="15" t="s">
        <v>0</v>
      </c>
      <c r="C173" s="2">
        <v>3424000</v>
      </c>
      <c r="D173" s="2">
        <v>4324000</v>
      </c>
    </row>
    <row r="174" spans="2:4" ht="15">
      <c r="B174" s="15" t="s">
        <v>3</v>
      </c>
      <c r="C174" s="2">
        <v>3000</v>
      </c>
      <c r="D174" s="2">
        <v>3000</v>
      </c>
    </row>
    <row r="175" spans="2:4" ht="15">
      <c r="B175" s="15" t="s">
        <v>21</v>
      </c>
      <c r="C175" s="2">
        <v>900000</v>
      </c>
      <c r="D175" s="2">
        <v>0</v>
      </c>
    </row>
    <row r="176" spans="2:4" ht="15">
      <c r="B176" s="15" t="s">
        <v>4</v>
      </c>
      <c r="C176" s="2">
        <v>200000</v>
      </c>
      <c r="D176" s="2">
        <v>200000</v>
      </c>
    </row>
    <row r="177" spans="2:4" ht="15">
      <c r="B177" s="15" t="s">
        <v>5</v>
      </c>
      <c r="C177" s="2">
        <v>0</v>
      </c>
      <c r="D177" s="2">
        <v>0</v>
      </c>
    </row>
    <row r="178" spans="2:4" ht="15.75">
      <c r="B178" s="11" t="s">
        <v>108</v>
      </c>
      <c r="C178" s="12">
        <f>C179</f>
        <v>654000</v>
      </c>
      <c r="D178" s="12">
        <f>D179</f>
        <v>654000</v>
      </c>
    </row>
    <row r="179" spans="2:4" ht="25.5">
      <c r="B179" s="13" t="s">
        <v>109</v>
      </c>
      <c r="C179" s="14">
        <f>SUM(C180:C183)</f>
        <v>654000</v>
      </c>
      <c r="D179" s="14">
        <f>SUM(D180:D183)</f>
        <v>654000</v>
      </c>
    </row>
    <row r="180" spans="2:4" ht="15">
      <c r="B180" s="15" t="s">
        <v>2</v>
      </c>
      <c r="C180" s="2">
        <v>466000</v>
      </c>
      <c r="D180" s="2">
        <v>466000</v>
      </c>
    </row>
    <row r="181" spans="2:4" ht="15">
      <c r="B181" s="15" t="s">
        <v>0</v>
      </c>
      <c r="C181" s="2">
        <v>170000</v>
      </c>
      <c r="D181" s="2">
        <v>170000</v>
      </c>
    </row>
    <row r="182" spans="2:4" ht="15">
      <c r="B182" s="15" t="s">
        <v>3</v>
      </c>
      <c r="C182" s="2">
        <v>3000</v>
      </c>
      <c r="D182" s="2">
        <v>3000</v>
      </c>
    </row>
    <row r="183" spans="2:4" ht="15">
      <c r="B183" s="15" t="s">
        <v>4</v>
      </c>
      <c r="C183" s="2">
        <v>15000</v>
      </c>
      <c r="D183" s="2">
        <v>15000</v>
      </c>
    </row>
    <row r="184" spans="2:4" ht="27.75" customHeight="1">
      <c r="B184" s="11" t="s">
        <v>78</v>
      </c>
      <c r="C184" s="12">
        <f>C185</f>
        <v>4250000</v>
      </c>
      <c r="D184" s="12">
        <f>D185</f>
        <v>4250000</v>
      </c>
    </row>
    <row r="185" spans="2:4" ht="15.75">
      <c r="B185" s="11" t="s">
        <v>101</v>
      </c>
      <c r="C185" s="12">
        <f>C186+C188+C190+C192+C200</f>
        <v>4250000</v>
      </c>
      <c r="D185" s="12">
        <f>D186+D188+D190+D192+D200</f>
        <v>4250000</v>
      </c>
    </row>
    <row r="186" spans="2:4" ht="15.75">
      <c r="B186" s="13" t="s">
        <v>49</v>
      </c>
      <c r="C186" s="14">
        <f>C187</f>
        <v>700000</v>
      </c>
      <c r="D186" s="14">
        <f>D187</f>
        <v>700000</v>
      </c>
    </row>
    <row r="187" spans="2:4" ht="15">
      <c r="B187" s="15" t="s">
        <v>21</v>
      </c>
      <c r="C187" s="2">
        <v>700000</v>
      </c>
      <c r="D187" s="2">
        <v>700000</v>
      </c>
    </row>
    <row r="188" spans="2:4" ht="15.75">
      <c r="B188" s="13" t="s">
        <v>50</v>
      </c>
      <c r="C188" s="14">
        <f>C189</f>
        <v>600000</v>
      </c>
      <c r="D188" s="14">
        <f>D189</f>
        <v>600000</v>
      </c>
    </row>
    <row r="189" spans="2:4" ht="15">
      <c r="B189" s="15" t="s">
        <v>21</v>
      </c>
      <c r="C189" s="2">
        <v>600000</v>
      </c>
      <c r="D189" s="2">
        <v>600000</v>
      </c>
    </row>
    <row r="190" spans="2:4" ht="15.75">
      <c r="B190" s="13" t="s">
        <v>51</v>
      </c>
      <c r="C190" s="14">
        <f>C191</f>
        <v>300000</v>
      </c>
      <c r="D190" s="14">
        <f>D191</f>
        <v>300000</v>
      </c>
    </row>
    <row r="191" spans="2:4" ht="15">
      <c r="B191" s="15" t="s">
        <v>21</v>
      </c>
      <c r="C191" s="2">
        <v>300000</v>
      </c>
      <c r="D191" s="2">
        <v>300000</v>
      </c>
    </row>
    <row r="192" spans="2:4" ht="15.75">
      <c r="B192" s="13" t="s">
        <v>84</v>
      </c>
      <c r="C192" s="14">
        <f>SUM(C193:C198)</f>
        <v>1650000</v>
      </c>
      <c r="D192" s="14">
        <f>SUM(D193:D198)</f>
        <v>1650000</v>
      </c>
    </row>
    <row r="193" spans="2:4" ht="15">
      <c r="B193" s="15" t="s">
        <v>0</v>
      </c>
      <c r="C193" s="2">
        <v>150000</v>
      </c>
      <c r="D193" s="2">
        <v>150000</v>
      </c>
    </row>
    <row r="194" spans="2:4" ht="15">
      <c r="B194" s="15" t="s">
        <v>3</v>
      </c>
      <c r="C194" s="2">
        <v>50000</v>
      </c>
      <c r="D194" s="2">
        <v>50000</v>
      </c>
    </row>
    <row r="195" spans="2:4" ht="22.5">
      <c r="B195" s="15" t="s">
        <v>7</v>
      </c>
      <c r="C195" s="2">
        <v>50000</v>
      </c>
      <c r="D195" s="2">
        <v>50000</v>
      </c>
    </row>
    <row r="196" spans="2:4" ht="15">
      <c r="B196" s="15" t="s">
        <v>1</v>
      </c>
      <c r="C196" s="2">
        <v>100000</v>
      </c>
      <c r="D196" s="2">
        <v>100000</v>
      </c>
    </row>
    <row r="197" spans="2:4" ht="15">
      <c r="B197" s="15" t="s">
        <v>21</v>
      </c>
      <c r="C197" s="2">
        <v>1000000</v>
      </c>
      <c r="D197" s="2">
        <v>1000000</v>
      </c>
    </row>
    <row r="198" spans="2:4" ht="15">
      <c r="B198" s="15" t="s">
        <v>4</v>
      </c>
      <c r="C198" s="2">
        <v>300000</v>
      </c>
      <c r="D198" s="2">
        <v>300000</v>
      </c>
    </row>
    <row r="199" spans="2:4" ht="15">
      <c r="B199" s="15" t="s">
        <v>5</v>
      </c>
      <c r="C199" s="2">
        <v>2000000</v>
      </c>
      <c r="D199" s="2">
        <v>2000000</v>
      </c>
    </row>
    <row r="200" spans="2:4" ht="15.75">
      <c r="B200" s="13" t="s">
        <v>53</v>
      </c>
      <c r="C200" s="14">
        <f>C201</f>
        <v>1000000</v>
      </c>
      <c r="D200" s="14">
        <f>D201</f>
        <v>1000000</v>
      </c>
    </row>
    <row r="201" spans="2:4" ht="15" customHeight="1">
      <c r="B201" s="15" t="s">
        <v>21</v>
      </c>
      <c r="C201" s="2">
        <v>1000000</v>
      </c>
      <c r="D201" s="2">
        <v>1000000</v>
      </c>
    </row>
    <row r="202" spans="2:4" ht="19.5" customHeight="1">
      <c r="B202" s="22" t="s">
        <v>8</v>
      </c>
      <c r="C202" s="22" t="s">
        <v>112</v>
      </c>
      <c r="D202" s="22" t="s">
        <v>113</v>
      </c>
    </row>
    <row r="203" spans="2:4" ht="25.5">
      <c r="B203" s="11" t="s">
        <v>79</v>
      </c>
      <c r="C203" s="12">
        <f>C204</f>
        <v>28640000</v>
      </c>
      <c r="D203" s="12">
        <f>D204</f>
        <v>30040000</v>
      </c>
    </row>
    <row r="204" spans="2:4" ht="15.75">
      <c r="B204" s="11" t="s">
        <v>80</v>
      </c>
      <c r="C204" s="12">
        <f>C205+C207+C209+C211+C214+C216+C219+C223+C225</f>
        <v>28640000</v>
      </c>
      <c r="D204" s="12">
        <f>D205+D207+D209+D211+D214+D216+D219+D223+D225</f>
        <v>30040000</v>
      </c>
    </row>
    <row r="205" spans="2:4" ht="25.5">
      <c r="B205" s="13" t="s">
        <v>54</v>
      </c>
      <c r="C205" s="14">
        <f>C206</f>
        <v>80000</v>
      </c>
      <c r="D205" s="14">
        <f>D206</f>
        <v>80000</v>
      </c>
    </row>
    <row r="206" spans="2:4" ht="15">
      <c r="B206" s="15" t="s">
        <v>0</v>
      </c>
      <c r="C206" s="2">
        <v>80000</v>
      </c>
      <c r="D206" s="2">
        <v>80000</v>
      </c>
    </row>
    <row r="207" spans="2:4" ht="15.75">
      <c r="B207" s="13" t="s">
        <v>55</v>
      </c>
      <c r="C207" s="14">
        <f>C208</f>
        <v>3800000</v>
      </c>
      <c r="D207" s="14">
        <f>D208</f>
        <v>3800000</v>
      </c>
    </row>
    <row r="208" spans="2:4" ht="15">
      <c r="B208" s="15" t="s">
        <v>0</v>
      </c>
      <c r="C208" s="2">
        <v>3800000</v>
      </c>
      <c r="D208" s="2">
        <v>3800000</v>
      </c>
    </row>
    <row r="209" spans="2:4" ht="15.75">
      <c r="B209" s="13" t="s">
        <v>56</v>
      </c>
      <c r="C209" s="14">
        <f>C210</f>
        <v>3780000</v>
      </c>
      <c r="D209" s="14">
        <f>D210</f>
        <v>3780000</v>
      </c>
    </row>
    <row r="210" spans="2:4" ht="15">
      <c r="B210" s="15" t="s">
        <v>0</v>
      </c>
      <c r="C210" s="2">
        <v>3780000</v>
      </c>
      <c r="D210" s="2">
        <v>3780000</v>
      </c>
    </row>
    <row r="211" spans="2:4" ht="15.75">
      <c r="B211" s="13" t="s">
        <v>57</v>
      </c>
      <c r="C211" s="14">
        <f>C212+C213</f>
        <v>2800000</v>
      </c>
      <c r="D211" s="14">
        <f>D212+D213</f>
        <v>2800000</v>
      </c>
    </row>
    <row r="212" spans="2:4" ht="15">
      <c r="B212" s="15" t="s">
        <v>0</v>
      </c>
      <c r="C212" s="2">
        <v>2600000</v>
      </c>
      <c r="D212" s="2">
        <v>2600000</v>
      </c>
    </row>
    <row r="213" spans="2:4" ht="15">
      <c r="B213" s="15" t="s">
        <v>4</v>
      </c>
      <c r="C213" s="2">
        <v>200000</v>
      </c>
      <c r="D213" s="2">
        <v>200000</v>
      </c>
    </row>
    <row r="214" spans="2:4" ht="15.75">
      <c r="B214" s="13" t="s">
        <v>58</v>
      </c>
      <c r="C214" s="14">
        <f>C215</f>
        <v>550000</v>
      </c>
      <c r="D214" s="14">
        <f>D215</f>
        <v>550000</v>
      </c>
    </row>
    <row r="215" spans="2:4" ht="15">
      <c r="B215" s="15" t="s">
        <v>0</v>
      </c>
      <c r="C215" s="2">
        <v>550000</v>
      </c>
      <c r="D215" s="2">
        <v>550000</v>
      </c>
    </row>
    <row r="216" spans="2:4" ht="15.75">
      <c r="B216" s="13" t="s">
        <v>59</v>
      </c>
      <c r="C216" s="14">
        <f>C217+C218</f>
        <v>6150000</v>
      </c>
      <c r="D216" s="14">
        <f>D217+D218</f>
        <v>6050000</v>
      </c>
    </row>
    <row r="217" spans="2:4" ht="15">
      <c r="B217" s="15" t="s">
        <v>0</v>
      </c>
      <c r="C217" s="2">
        <v>5550000</v>
      </c>
      <c r="D217" s="2">
        <v>5550000</v>
      </c>
    </row>
    <row r="218" spans="2:4" ht="15">
      <c r="B218" s="15" t="s">
        <v>4</v>
      </c>
      <c r="C218" s="2">
        <v>600000</v>
      </c>
      <c r="D218" s="2">
        <v>500000</v>
      </c>
    </row>
    <row r="219" spans="2:4" ht="15.75">
      <c r="B219" s="13" t="s">
        <v>60</v>
      </c>
      <c r="C219" s="14">
        <f>SUM(C220:C222)</f>
        <v>9450000</v>
      </c>
      <c r="D219" s="14">
        <f>SUM(D220:D222)</f>
        <v>10950000</v>
      </c>
    </row>
    <row r="220" spans="2:4" ht="15">
      <c r="B220" s="15" t="s">
        <v>0</v>
      </c>
      <c r="C220" s="2">
        <v>700000</v>
      </c>
      <c r="D220" s="2">
        <v>700000</v>
      </c>
    </row>
    <row r="221" spans="2:4" ht="15">
      <c r="B221" s="15" t="s">
        <v>21</v>
      </c>
      <c r="C221" s="2">
        <v>200000</v>
      </c>
      <c r="D221" s="2">
        <v>200000</v>
      </c>
    </row>
    <row r="222" spans="2:4" ht="15">
      <c r="B222" s="15" t="s">
        <v>4</v>
      </c>
      <c r="C222" s="2">
        <v>8550000</v>
      </c>
      <c r="D222" s="2">
        <v>10050000</v>
      </c>
    </row>
    <row r="223" spans="2:4" ht="38.25">
      <c r="B223" s="13" t="s">
        <v>90</v>
      </c>
      <c r="C223" s="14">
        <f>C224</f>
        <v>800000</v>
      </c>
      <c r="D223" s="14">
        <f>D224</f>
        <v>800000</v>
      </c>
    </row>
    <row r="224" spans="2:4" ht="15">
      <c r="B224" s="15" t="s">
        <v>0</v>
      </c>
      <c r="C224" s="2">
        <v>800000</v>
      </c>
      <c r="D224" s="2">
        <v>800000</v>
      </c>
    </row>
    <row r="225" spans="2:4" ht="15.75">
      <c r="B225" s="13" t="s">
        <v>89</v>
      </c>
      <c r="C225" s="14">
        <f>C226</f>
        <v>1230000</v>
      </c>
      <c r="D225" s="14">
        <f>D226</f>
        <v>1230000</v>
      </c>
    </row>
    <row r="226" spans="2:4" ht="15">
      <c r="B226" s="15" t="s">
        <v>0</v>
      </c>
      <c r="C226" s="2">
        <v>1230000</v>
      </c>
      <c r="D226" s="2">
        <v>1230000</v>
      </c>
    </row>
    <row r="227" spans="2:4" ht="28.5" customHeight="1">
      <c r="B227" s="11" t="s">
        <v>81</v>
      </c>
      <c r="C227" s="12">
        <f>C228</f>
        <v>40905000</v>
      </c>
      <c r="D227" s="12">
        <f>D228</f>
        <v>43155000</v>
      </c>
    </row>
    <row r="228" spans="2:4" ht="15.75">
      <c r="B228" s="11" t="s">
        <v>82</v>
      </c>
      <c r="C228" s="12">
        <f>C229+C233+C235+C244</f>
        <v>40905000</v>
      </c>
      <c r="D228" s="12">
        <f>D229+D233+D235+D244</f>
        <v>43155000</v>
      </c>
    </row>
    <row r="229" spans="2:4" ht="15.75">
      <c r="B229" s="13" t="s">
        <v>67</v>
      </c>
      <c r="C229" s="14">
        <f>C230+C232+C231</f>
        <v>6000000</v>
      </c>
      <c r="D229" s="14">
        <f>D230+D232+D231</f>
        <v>6000000</v>
      </c>
    </row>
    <row r="230" spans="2:4" ht="15">
      <c r="B230" s="15" t="s">
        <v>6</v>
      </c>
      <c r="C230" s="2">
        <v>1000000</v>
      </c>
      <c r="D230" s="2">
        <v>1000000</v>
      </c>
    </row>
    <row r="231" spans="2:4" ht="15">
      <c r="B231" s="15" t="s">
        <v>21</v>
      </c>
      <c r="C231" s="2">
        <v>3000000</v>
      </c>
      <c r="D231" s="2">
        <v>3000000</v>
      </c>
    </row>
    <row r="232" spans="2:4" ht="15">
      <c r="B232" s="15" t="s">
        <v>4</v>
      </c>
      <c r="C232" s="2">
        <v>2000000</v>
      </c>
      <c r="D232" s="2">
        <v>2000000</v>
      </c>
    </row>
    <row r="233" spans="2:4" ht="15.75">
      <c r="B233" s="13" t="s">
        <v>68</v>
      </c>
      <c r="C233" s="14">
        <f>C234</f>
        <v>400000</v>
      </c>
      <c r="D233" s="14">
        <f>D234</f>
        <v>400000</v>
      </c>
    </row>
    <row r="234" spans="2:4" ht="15">
      <c r="B234" s="15" t="s">
        <v>0</v>
      </c>
      <c r="C234" s="2">
        <v>400000</v>
      </c>
      <c r="D234" s="2">
        <v>400000</v>
      </c>
    </row>
    <row r="235" spans="2:4" ht="25.5">
      <c r="B235" s="13" t="s">
        <v>85</v>
      </c>
      <c r="C235" s="14">
        <f>SUM(C236:C242)</f>
        <v>28550000</v>
      </c>
      <c r="D235" s="14">
        <f>SUM(D236:D242)</f>
        <v>31000000</v>
      </c>
    </row>
    <row r="236" spans="2:4" ht="15">
      <c r="B236" s="15" t="s">
        <v>0</v>
      </c>
      <c r="C236" s="2">
        <v>2000000</v>
      </c>
      <c r="D236" s="2">
        <v>2000000</v>
      </c>
    </row>
    <row r="237" spans="2:4" ht="15">
      <c r="B237" s="15" t="s">
        <v>3</v>
      </c>
      <c r="C237" s="2">
        <v>50000</v>
      </c>
      <c r="D237" s="2">
        <v>50000</v>
      </c>
    </row>
    <row r="238" spans="2:4" ht="15">
      <c r="B238" s="15" t="s">
        <v>20</v>
      </c>
      <c r="C238" s="2">
        <v>50000</v>
      </c>
      <c r="D238" s="2">
        <v>50000</v>
      </c>
    </row>
    <row r="239" spans="2:4" ht="22.5">
      <c r="B239" s="15" t="s">
        <v>7</v>
      </c>
      <c r="C239" s="2">
        <v>200000</v>
      </c>
      <c r="D239" s="2">
        <v>200000</v>
      </c>
    </row>
    <row r="240" spans="2:4" ht="15">
      <c r="B240" s="15" t="s">
        <v>1</v>
      </c>
      <c r="C240" s="2">
        <v>100000</v>
      </c>
      <c r="D240" s="2">
        <v>100000</v>
      </c>
    </row>
    <row r="241" spans="2:4" ht="15">
      <c r="B241" s="15" t="s">
        <v>21</v>
      </c>
      <c r="C241" s="2">
        <v>19900000</v>
      </c>
      <c r="D241" s="2">
        <v>20300000</v>
      </c>
    </row>
    <row r="242" spans="2:4" ht="15">
      <c r="B242" s="15" t="s">
        <v>4</v>
      </c>
      <c r="C242" s="2">
        <v>6250000</v>
      </c>
      <c r="D242" s="2">
        <v>8300000</v>
      </c>
    </row>
    <row r="243" spans="2:4" ht="19.5" customHeight="1">
      <c r="B243" s="22" t="s">
        <v>8</v>
      </c>
      <c r="C243" s="22" t="s">
        <v>112</v>
      </c>
      <c r="D243" s="22" t="s">
        <v>113</v>
      </c>
    </row>
    <row r="244" spans="2:4" ht="15.75">
      <c r="B244" s="13" t="s">
        <v>86</v>
      </c>
      <c r="C244" s="14">
        <f>SUM(C245:C251)</f>
        <v>5955000</v>
      </c>
      <c r="D244" s="14">
        <f>SUM(D245:D251)</f>
        <v>5755000</v>
      </c>
    </row>
    <row r="245" spans="2:4" ht="15">
      <c r="B245" s="15" t="s">
        <v>0</v>
      </c>
      <c r="C245" s="2">
        <v>250000</v>
      </c>
      <c r="D245" s="2">
        <v>250000</v>
      </c>
    </row>
    <row r="246" spans="2:4" ht="15">
      <c r="B246" s="15" t="s">
        <v>20</v>
      </c>
      <c r="C246" s="2">
        <v>1300000</v>
      </c>
      <c r="D246" s="2">
        <v>1300000</v>
      </c>
    </row>
    <row r="247" spans="2:4" ht="22.5">
      <c r="B247" s="15" t="s">
        <v>7</v>
      </c>
      <c r="C247" s="2">
        <v>200000</v>
      </c>
      <c r="D247" s="2">
        <v>200000</v>
      </c>
    </row>
    <row r="248" spans="2:4" ht="15">
      <c r="B248" s="15" t="s">
        <v>1</v>
      </c>
      <c r="C248" s="2">
        <v>5000</v>
      </c>
      <c r="D248" s="2">
        <v>5000</v>
      </c>
    </row>
    <row r="249" spans="2:4" ht="15">
      <c r="B249" s="15" t="s">
        <v>21</v>
      </c>
      <c r="C249" s="2">
        <v>1200000</v>
      </c>
      <c r="D249" s="2">
        <v>3000000</v>
      </c>
    </row>
    <row r="250" spans="2:4" ht="15">
      <c r="B250" s="15" t="s">
        <v>4</v>
      </c>
      <c r="C250" s="2">
        <v>1000000</v>
      </c>
      <c r="D250" s="2">
        <v>1000000</v>
      </c>
    </row>
    <row r="251" spans="2:4" ht="15">
      <c r="B251" s="15" t="s">
        <v>5</v>
      </c>
      <c r="C251" s="2">
        <v>2000000</v>
      </c>
      <c r="D251" s="2">
        <v>0</v>
      </c>
    </row>
    <row r="252" spans="2:4" ht="25.5">
      <c r="B252" s="11" t="s">
        <v>83</v>
      </c>
      <c r="C252" s="12">
        <f>C253</f>
        <v>7400000</v>
      </c>
      <c r="D252" s="12">
        <f>D253</f>
        <v>8900000</v>
      </c>
    </row>
    <row r="253" spans="2:4" ht="15.75">
      <c r="B253" s="11" t="s">
        <v>102</v>
      </c>
      <c r="C253" s="12">
        <f>C254+C256+C260+C258</f>
        <v>7400000</v>
      </c>
      <c r="D253" s="12">
        <f>D254+D256+D260+D258</f>
        <v>8900000</v>
      </c>
    </row>
    <row r="254" spans="2:4" ht="15.75">
      <c r="B254" s="13" t="s">
        <v>52</v>
      </c>
      <c r="C254" s="14">
        <f>C255</f>
        <v>700000</v>
      </c>
      <c r="D254" s="14">
        <f>D255</f>
        <v>700000</v>
      </c>
    </row>
    <row r="255" spans="2:4" ht="15">
      <c r="B255" s="15" t="s">
        <v>21</v>
      </c>
      <c r="C255" s="2">
        <v>700000</v>
      </c>
      <c r="D255" s="2">
        <v>700000</v>
      </c>
    </row>
    <row r="256" spans="2:4" ht="25.5">
      <c r="B256" s="13" t="s">
        <v>91</v>
      </c>
      <c r="C256" s="14">
        <f>C257</f>
        <v>250000</v>
      </c>
      <c r="D256" s="14">
        <f>D257</f>
        <v>250000</v>
      </c>
    </row>
    <row r="257" spans="2:4" ht="15">
      <c r="B257" s="15" t="s">
        <v>0</v>
      </c>
      <c r="C257" s="2">
        <v>250000</v>
      </c>
      <c r="D257" s="2">
        <v>250000</v>
      </c>
    </row>
    <row r="258" spans="2:4" ht="25.5">
      <c r="B258" s="13" t="s">
        <v>65</v>
      </c>
      <c r="C258" s="14">
        <f>C259</f>
        <v>2000000</v>
      </c>
      <c r="D258" s="14">
        <f>D259</f>
        <v>2000000</v>
      </c>
    </row>
    <row r="259" spans="2:4" ht="15">
      <c r="B259" s="15" t="s">
        <v>4</v>
      </c>
      <c r="C259" s="2">
        <v>2000000</v>
      </c>
      <c r="D259" s="2">
        <v>2000000</v>
      </c>
    </row>
    <row r="260" spans="2:4" ht="15.75">
      <c r="B260" s="13" t="s">
        <v>71</v>
      </c>
      <c r="C260" s="14">
        <f>SUM(C261:C263)</f>
        <v>4450000</v>
      </c>
      <c r="D260" s="14">
        <f>SUM(D261:D263)</f>
        <v>5950000</v>
      </c>
    </row>
    <row r="261" spans="2:4" ht="15">
      <c r="B261" s="15" t="s">
        <v>0</v>
      </c>
      <c r="C261" s="2">
        <v>250000</v>
      </c>
      <c r="D261" s="2">
        <v>250000</v>
      </c>
    </row>
    <row r="262" spans="2:4" ht="15">
      <c r="B262" s="15" t="s">
        <v>21</v>
      </c>
      <c r="C262" s="2">
        <v>3500000</v>
      </c>
      <c r="D262" s="2">
        <v>5000000</v>
      </c>
    </row>
    <row r="263" spans="2:4" ht="15">
      <c r="B263" s="15" t="s">
        <v>5</v>
      </c>
      <c r="C263" s="2">
        <v>700000</v>
      </c>
      <c r="D263" s="2">
        <v>700000</v>
      </c>
    </row>
    <row r="264" spans="2:4" ht="15">
      <c r="B264" s="15"/>
      <c r="C264" s="2"/>
      <c r="D264" s="2"/>
    </row>
    <row r="265" spans="2:4" ht="15">
      <c r="B265" s="15"/>
      <c r="C265" s="2"/>
      <c r="D265" s="2"/>
    </row>
    <row r="266" spans="2:4" ht="21.75" customHeight="1">
      <c r="B266" s="24" t="s">
        <v>106</v>
      </c>
      <c r="C266" s="25">
        <v>3000000</v>
      </c>
      <c r="D266" s="25">
        <v>4000000</v>
      </c>
    </row>
    <row r="267" spans="2:4" ht="15">
      <c r="B267" s="15"/>
      <c r="C267" s="2"/>
      <c r="D267" s="2"/>
    </row>
    <row r="268" spans="2:4" ht="15">
      <c r="B268" s="15"/>
      <c r="C268" s="2"/>
      <c r="D268" s="2"/>
    </row>
    <row r="269" ht="15">
      <c r="B269" s="6" t="s">
        <v>64</v>
      </c>
    </row>
    <row r="271" spans="2:4" ht="28.5" customHeight="1">
      <c r="B271" s="28" t="s">
        <v>115</v>
      </c>
      <c r="C271" s="28"/>
      <c r="D271" s="28"/>
    </row>
    <row r="273" ht="15">
      <c r="B273" s="16" t="s">
        <v>119</v>
      </c>
    </row>
    <row r="274" ht="15">
      <c r="B274" s="16" t="s">
        <v>117</v>
      </c>
    </row>
    <row r="275" ht="15">
      <c r="B275" s="16" t="s">
        <v>116</v>
      </c>
    </row>
    <row r="276" ht="15">
      <c r="C276" s="16" t="s">
        <v>103</v>
      </c>
    </row>
    <row r="277" spans="2:4" ht="15">
      <c r="B277"/>
      <c r="C277" s="16" t="s">
        <v>118</v>
      </c>
      <c r="D277" s="17"/>
    </row>
    <row r="278" spans="3:4" ht="15">
      <c r="C278" s="16"/>
      <c r="D278" s="16"/>
    </row>
    <row r="279" ht="17.25" customHeight="1">
      <c r="B279" s="23"/>
    </row>
    <row r="280" ht="15">
      <c r="B280" s="18"/>
    </row>
    <row r="281" ht="15">
      <c r="B281" s="23"/>
    </row>
    <row r="282" ht="15">
      <c r="B282" s="23"/>
    </row>
    <row r="283" ht="15">
      <c r="B283" s="23"/>
    </row>
    <row r="284" ht="15">
      <c r="B284" s="18"/>
    </row>
    <row r="285" ht="15">
      <c r="B285" s="18"/>
    </row>
    <row r="286" ht="15">
      <c r="B286" s="19"/>
    </row>
  </sheetData>
  <sheetProtection/>
  <mergeCells count="3">
    <mergeCell ref="B10:D10"/>
    <mergeCell ref="B271:D271"/>
    <mergeCell ref="B39:D39"/>
  </mergeCells>
  <printOptions/>
  <pageMargins left="0.35433070866141736" right="0.3937007874015748" top="0.4724409448818898" bottom="0.3937007874015748" header="0.2362204724409449" footer="0.15748031496062992"/>
  <pageSetup firstPageNumber="60" useFirstPageNumber="1" horizontalDpi="600" verticalDpi="600" orientation="portrait" paperSize="9" r:id="rId1"/>
  <headerFooter>
    <oddFooter>&amp;C&amp;P</oddFooter>
  </headerFooter>
  <rowBreaks count="6" manualBreakCount="6">
    <brk id="35" max="255" man="1"/>
    <brk id="77" max="255" man="1"/>
    <brk id="124" max="255" man="1"/>
    <brk id="168" max="255" man="1"/>
    <brk id="201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2016-12-08T15:56:34Z</cp:lastPrinted>
  <dcterms:created xsi:type="dcterms:W3CDTF">2010-11-05T11:46:14Z</dcterms:created>
  <dcterms:modified xsi:type="dcterms:W3CDTF">2017-01-09T12:44:48Z</dcterms:modified>
  <cp:category/>
  <cp:version/>
  <cp:contentType/>
  <cp:contentStatus/>
</cp:coreProperties>
</file>